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3" i="1" l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D34" i="1"/>
  <c r="G34" i="1"/>
  <c r="H34" i="1"/>
  <c r="C34" i="1"/>
  <c r="E34" i="1" l="1"/>
  <c r="F34" i="1"/>
</calcChain>
</file>

<file path=xl/sharedStrings.xml><?xml version="1.0" encoding="utf-8"?>
<sst xmlns="http://schemas.openxmlformats.org/spreadsheetml/2006/main" count="70" uniqueCount="66">
  <si>
    <t>BẢNG CÂN ĐỐI TÀI KHOẢN</t>
  </si>
  <si>
    <t>Năm 2018</t>
  </si>
  <si>
    <t>SH TK</t>
  </si>
  <si>
    <t>Tên Tài khoản</t>
  </si>
  <si>
    <t>Số dư đầu kỳ</t>
  </si>
  <si>
    <t>Số Phát sinh trong kỳ</t>
  </si>
  <si>
    <t>Số dư cuối kỳ</t>
  </si>
  <si>
    <t>Nợ</t>
  </si>
  <si>
    <t>Có</t>
  </si>
  <si>
    <t>TK 111</t>
  </si>
  <si>
    <t>Tiền mặt</t>
  </si>
  <si>
    <t>TK 112</t>
  </si>
  <si>
    <t>Tiền gửi ngân hàng</t>
  </si>
  <si>
    <t>TK 131</t>
  </si>
  <si>
    <t>Phải thu của khách hàng</t>
  </si>
  <si>
    <t>TK 133</t>
  </si>
  <si>
    <t>Thuế GTGT được khấu trừ</t>
  </si>
  <si>
    <t>TK 152</t>
  </si>
  <si>
    <t>Nguyên vật liệu</t>
  </si>
  <si>
    <t>TK 153</t>
  </si>
  <si>
    <t>Công cụ, dụng cụ, bao bì đóng gói</t>
  </si>
  <si>
    <t>TK 154</t>
  </si>
  <si>
    <t>Chi phí SXKD dở dang</t>
  </si>
  <si>
    <t>TK 155</t>
  </si>
  <si>
    <t>TK 156</t>
  </si>
  <si>
    <t>TK 211</t>
  </si>
  <si>
    <t>Thành phẩm</t>
  </si>
  <si>
    <t>Hàng hóa</t>
  </si>
  <si>
    <t>Tài sản cố định</t>
  </si>
  <si>
    <t>TK 331</t>
  </si>
  <si>
    <t>Phải trả người bán</t>
  </si>
  <si>
    <t>TK 333.1</t>
  </si>
  <si>
    <t>Thuế GTGT phải nộp</t>
  </si>
  <si>
    <t>TK 333.4</t>
  </si>
  <si>
    <t>Thuế TNDN</t>
  </si>
  <si>
    <t>TK 333.8</t>
  </si>
  <si>
    <t>Các loại thuế khác</t>
  </si>
  <si>
    <t>TK 334</t>
  </si>
  <si>
    <t>Phải trả người lao động</t>
  </si>
  <si>
    <t>TK 411</t>
  </si>
  <si>
    <t>Nguồn vốn</t>
  </si>
  <si>
    <t>TK 421.1</t>
  </si>
  <si>
    <t>Lợi nhuận năm trước</t>
  </si>
  <si>
    <t>TK 421.2</t>
  </si>
  <si>
    <t>Lợi nhuận năm nay</t>
  </si>
  <si>
    <t>TK 511</t>
  </si>
  <si>
    <t>TK 515</t>
  </si>
  <si>
    <t>TK 632</t>
  </si>
  <si>
    <t>Giá vốn hàng bán</t>
  </si>
  <si>
    <t>TK 635</t>
  </si>
  <si>
    <t>Chi phí tài chính</t>
  </si>
  <si>
    <t>TK 642</t>
  </si>
  <si>
    <t>Chi phí quản lý doanh nghiệp</t>
  </si>
  <si>
    <t>TK 811</t>
  </si>
  <si>
    <t>Chi phí khác</t>
  </si>
  <si>
    <t>TK 911</t>
  </si>
  <si>
    <t>Xác định kết quả kinh doanh</t>
  </si>
  <si>
    <t>Số 2, ngách 84/2, đường Trần Quang Diệu, P. Ô Chợ Dừa, Q. Đống Đa, Hà Nội</t>
  </si>
  <si>
    <t>CÔNG TY CP ĐT VÀ CN VIỆT HƯNG</t>
  </si>
  <si>
    <t>TỔNG CỘNG</t>
  </si>
  <si>
    <t>TK 341</t>
  </si>
  <si>
    <t>Vay và nợ thuê tài chính</t>
  </si>
  <si>
    <t>Doanh thu bán hàng và cung cấp dịch vụ</t>
  </si>
  <si>
    <t>Doanh thu hoạt động tài chính</t>
  </si>
  <si>
    <t>ĐVT: VNĐ</t>
  </si>
  <si>
    <t>Hà Nội, ngày 12 tháng 03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</si>
</sst>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2" fillId="0" borderId="1" xfId="0" applyFont="1" applyBorder="1"/>
    <xf numFmtId="165" fontId="3" fillId="0" borderId="1" xfId="1" applyNumberFormat="1" applyFont="1" applyBorder="1"/>
    <xf numFmtId="165" fontId="2" fillId="0" borderId="1" xfId="1" applyNumberFormat="1" applyFont="1" applyBorder="1"/>
    <xf numFmtId="165" fontId="3" fillId="0" borderId="1" xfId="1" applyNumberFormat="1" applyFont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2" fillId="0" borderId="0" xfId="0" applyFont="1" applyAlignment="1"/>
    <xf numFmtId="165" fontId="3" fillId="0" borderId="2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32" sqref="E32"/>
    </sheetView>
  </sheetViews>
  <sheetFormatPr defaultRowHeight="15.75" x14ac:dyDescent="0.25"/>
  <cols>
    <col min="1" max="1" width="11.5703125" style="16" customWidth="1"/>
    <col min="2" max="2" width="35.5703125" style="1" customWidth="1"/>
    <col min="3" max="4" width="15.7109375" style="2" bestFit="1" customWidth="1"/>
    <col min="5" max="6" width="16.85546875" style="2" bestFit="1" customWidth="1"/>
    <col min="7" max="8" width="15.7109375" style="2" bestFit="1" customWidth="1"/>
    <col min="9" max="16384" width="9.140625" style="1"/>
  </cols>
  <sheetData>
    <row r="1" spans="1:8" x14ac:dyDescent="0.25">
      <c r="A1" s="13" t="s">
        <v>58</v>
      </c>
    </row>
    <row r="2" spans="1:8" x14ac:dyDescent="0.25">
      <c r="A2" s="13" t="s">
        <v>57</v>
      </c>
    </row>
    <row r="3" spans="1:8" ht="18.75" x14ac:dyDescent="0.3">
      <c r="A3" s="11" t="s">
        <v>0</v>
      </c>
      <c r="B3" s="11"/>
      <c r="C3" s="11"/>
      <c r="D3" s="11"/>
      <c r="E3" s="11"/>
      <c r="F3" s="11"/>
      <c r="G3" s="11"/>
      <c r="H3" s="11"/>
    </row>
    <row r="4" spans="1:8" x14ac:dyDescent="0.25">
      <c r="A4" s="10" t="s">
        <v>1</v>
      </c>
      <c r="B4" s="10"/>
      <c r="C4" s="10"/>
      <c r="D4" s="10"/>
      <c r="E4" s="10"/>
      <c r="F4" s="10"/>
      <c r="G4" s="10"/>
      <c r="H4" s="10"/>
    </row>
    <row r="5" spans="1:8" x14ac:dyDescent="0.25">
      <c r="G5" s="17" t="s">
        <v>64</v>
      </c>
      <c r="H5" s="17"/>
    </row>
    <row r="6" spans="1:8" ht="21" customHeight="1" x14ac:dyDescent="0.25">
      <c r="A6" s="14" t="s">
        <v>2</v>
      </c>
      <c r="B6" s="8" t="s">
        <v>3</v>
      </c>
      <c r="C6" s="6" t="s">
        <v>4</v>
      </c>
      <c r="D6" s="6"/>
      <c r="E6" s="6" t="s">
        <v>5</v>
      </c>
      <c r="F6" s="6"/>
      <c r="G6" s="6" t="s">
        <v>6</v>
      </c>
      <c r="H6" s="6"/>
    </row>
    <row r="7" spans="1:8" ht="21" customHeight="1" x14ac:dyDescent="0.25">
      <c r="A7" s="14"/>
      <c r="B7" s="8"/>
      <c r="C7" s="12" t="s">
        <v>7</v>
      </c>
      <c r="D7" s="12" t="s">
        <v>8</v>
      </c>
      <c r="E7" s="12" t="s">
        <v>7</v>
      </c>
      <c r="F7" s="12" t="s">
        <v>8</v>
      </c>
      <c r="G7" s="12" t="s">
        <v>7</v>
      </c>
      <c r="H7" s="12" t="s">
        <v>8</v>
      </c>
    </row>
    <row r="8" spans="1:8" x14ac:dyDescent="0.25">
      <c r="A8" s="14" t="s">
        <v>9</v>
      </c>
      <c r="B8" s="3" t="s">
        <v>10</v>
      </c>
      <c r="C8" s="5">
        <v>147137134</v>
      </c>
      <c r="D8" s="5"/>
      <c r="E8" s="5">
        <v>3151700100</v>
      </c>
      <c r="F8" s="5">
        <v>3164471098</v>
      </c>
      <c r="G8" s="5">
        <v>134366136</v>
      </c>
      <c r="H8" s="5"/>
    </row>
    <row r="9" spans="1:8" x14ac:dyDescent="0.25">
      <c r="A9" s="14" t="s">
        <v>11</v>
      </c>
      <c r="B9" s="3" t="s">
        <v>12</v>
      </c>
      <c r="C9" s="5">
        <v>2478480</v>
      </c>
      <c r="D9" s="5"/>
      <c r="E9" s="5">
        <v>4593101793</v>
      </c>
      <c r="F9" s="5">
        <v>4559744546</v>
      </c>
      <c r="G9" s="5">
        <v>35835727</v>
      </c>
      <c r="H9" s="5"/>
    </row>
    <row r="10" spans="1:8" x14ac:dyDescent="0.25">
      <c r="A10" s="14" t="s">
        <v>13</v>
      </c>
      <c r="B10" s="3" t="s">
        <v>14</v>
      </c>
      <c r="C10" s="5">
        <v>2993370068</v>
      </c>
      <c r="D10" s="5"/>
      <c r="E10" s="5">
        <v>3406227171</v>
      </c>
      <c r="F10" s="5">
        <v>4428577826</v>
      </c>
      <c r="G10" s="5">
        <v>1971019413</v>
      </c>
      <c r="H10" s="5"/>
    </row>
    <row r="11" spans="1:8" x14ac:dyDescent="0.25">
      <c r="A11" s="14" t="s">
        <v>15</v>
      </c>
      <c r="B11" s="3" t="s">
        <v>16</v>
      </c>
      <c r="C11" s="5">
        <v>6064092</v>
      </c>
      <c r="D11" s="5"/>
      <c r="E11" s="5">
        <v>141976210</v>
      </c>
      <c r="F11" s="5">
        <v>148040302</v>
      </c>
      <c r="G11" s="5">
        <v>0</v>
      </c>
      <c r="H11" s="5"/>
    </row>
    <row r="12" spans="1:8" x14ac:dyDescent="0.25">
      <c r="A12" s="14" t="s">
        <v>17</v>
      </c>
      <c r="B12" s="3" t="s">
        <v>18</v>
      </c>
      <c r="C12" s="5">
        <v>1845706534</v>
      </c>
      <c r="D12" s="5"/>
      <c r="E12" s="5">
        <v>2024052285</v>
      </c>
      <c r="F12" s="5">
        <v>2281961186</v>
      </c>
      <c r="G12" s="5">
        <v>1587797633</v>
      </c>
      <c r="H12" s="5"/>
    </row>
    <row r="13" spans="1:8" x14ac:dyDescent="0.25">
      <c r="A13" s="14" t="s">
        <v>19</v>
      </c>
      <c r="B13" s="3" t="s">
        <v>20</v>
      </c>
      <c r="C13" s="5">
        <v>1353026776</v>
      </c>
      <c r="D13" s="5"/>
      <c r="E13" s="5"/>
      <c r="F13" s="5">
        <v>60251931</v>
      </c>
      <c r="G13" s="5">
        <v>1292774845</v>
      </c>
      <c r="H13" s="5"/>
    </row>
    <row r="14" spans="1:8" x14ac:dyDescent="0.25">
      <c r="A14" s="14" t="s">
        <v>21</v>
      </c>
      <c r="B14" s="3" t="s">
        <v>22</v>
      </c>
      <c r="C14" s="5">
        <v>32191574</v>
      </c>
      <c r="D14" s="5"/>
      <c r="E14" s="5">
        <v>1045014302</v>
      </c>
      <c r="F14" s="5">
        <v>1002794023</v>
      </c>
      <c r="G14" s="5">
        <v>74411853</v>
      </c>
      <c r="H14" s="5"/>
    </row>
    <row r="15" spans="1:8" x14ac:dyDescent="0.25">
      <c r="A15" s="14" t="s">
        <v>23</v>
      </c>
      <c r="B15" s="3" t="s">
        <v>26</v>
      </c>
      <c r="C15" s="5">
        <v>0</v>
      </c>
      <c r="D15" s="5"/>
      <c r="E15" s="5">
        <v>456964023</v>
      </c>
      <c r="F15" s="5">
        <v>456964023</v>
      </c>
      <c r="G15" s="5">
        <v>0</v>
      </c>
      <c r="H15" s="5"/>
    </row>
    <row r="16" spans="1:8" x14ac:dyDescent="0.25">
      <c r="A16" s="14" t="s">
        <v>24</v>
      </c>
      <c r="B16" s="3" t="s">
        <v>27</v>
      </c>
      <c r="C16" s="5">
        <v>564914523</v>
      </c>
      <c r="D16" s="5"/>
      <c r="E16" s="5">
        <v>289718064</v>
      </c>
      <c r="F16" s="5">
        <v>642285593</v>
      </c>
      <c r="G16" s="5">
        <v>212346994</v>
      </c>
      <c r="H16" s="5"/>
    </row>
    <row r="17" spans="1:8" x14ac:dyDescent="0.25">
      <c r="A17" s="15" t="s">
        <v>25</v>
      </c>
      <c r="B17" s="7" t="s">
        <v>28</v>
      </c>
      <c r="C17" s="5">
        <v>0</v>
      </c>
      <c r="D17" s="5"/>
      <c r="E17" s="5"/>
      <c r="F17" s="5"/>
      <c r="G17" s="5">
        <v>0</v>
      </c>
      <c r="H17" s="5"/>
    </row>
    <row r="18" spans="1:8" x14ac:dyDescent="0.25">
      <c r="A18" s="15" t="s">
        <v>29</v>
      </c>
      <c r="B18" s="7" t="s">
        <v>30</v>
      </c>
      <c r="C18" s="5"/>
      <c r="D18" s="5">
        <v>114494102</v>
      </c>
      <c r="E18" s="5">
        <v>2114493316</v>
      </c>
      <c r="F18" s="5">
        <v>2460746559</v>
      </c>
      <c r="G18" s="5"/>
      <c r="H18" s="5">
        <v>460747345</v>
      </c>
    </row>
    <row r="19" spans="1:8" x14ac:dyDescent="0.25">
      <c r="A19" s="15" t="s">
        <v>31</v>
      </c>
      <c r="B19" s="7" t="s">
        <v>32</v>
      </c>
      <c r="C19" s="5"/>
      <c r="D19" s="5">
        <v>2785318</v>
      </c>
      <c r="E19" s="5">
        <v>163031811</v>
      </c>
      <c r="F19" s="5">
        <v>162201277</v>
      </c>
      <c r="G19" s="5"/>
      <c r="H19" s="5">
        <v>1954784</v>
      </c>
    </row>
    <row r="20" spans="1:8" x14ac:dyDescent="0.25">
      <c r="A20" s="15" t="s">
        <v>33</v>
      </c>
      <c r="B20" s="7" t="s">
        <v>34</v>
      </c>
      <c r="C20" s="5"/>
      <c r="D20" s="5"/>
      <c r="E20" s="5"/>
      <c r="F20" s="5"/>
      <c r="G20" s="5"/>
      <c r="H20" s="5"/>
    </row>
    <row r="21" spans="1:8" x14ac:dyDescent="0.25">
      <c r="A21" s="15" t="s">
        <v>35</v>
      </c>
      <c r="B21" s="7" t="s">
        <v>36</v>
      </c>
      <c r="C21" s="5"/>
      <c r="D21" s="5"/>
      <c r="E21" s="5">
        <v>1000000</v>
      </c>
      <c r="F21" s="5">
        <v>1000000</v>
      </c>
      <c r="G21" s="5"/>
      <c r="H21" s="5"/>
    </row>
    <row r="22" spans="1:8" x14ac:dyDescent="0.25">
      <c r="A22" s="15" t="s">
        <v>37</v>
      </c>
      <c r="B22" s="7" t="s">
        <v>38</v>
      </c>
      <c r="C22" s="5"/>
      <c r="D22" s="5"/>
      <c r="E22" s="5">
        <v>1345200000</v>
      </c>
      <c r="F22" s="5">
        <v>1345200000</v>
      </c>
      <c r="G22" s="5"/>
      <c r="H22" s="5"/>
    </row>
    <row r="23" spans="1:8" x14ac:dyDescent="0.25">
      <c r="A23" s="15" t="s">
        <v>60</v>
      </c>
      <c r="B23" s="7" t="s">
        <v>61</v>
      </c>
      <c r="C23" s="5"/>
      <c r="D23" s="5">
        <v>1200000000</v>
      </c>
      <c r="E23" s="5">
        <v>700000000</v>
      </c>
      <c r="F23" s="5"/>
      <c r="G23" s="5"/>
      <c r="H23" s="5">
        <v>500000000</v>
      </c>
    </row>
    <row r="24" spans="1:8" x14ac:dyDescent="0.25">
      <c r="A24" s="15" t="s">
        <v>39</v>
      </c>
      <c r="B24" s="7" t="s">
        <v>40</v>
      </c>
      <c r="C24" s="5"/>
      <c r="D24" s="5">
        <v>5736405551</v>
      </c>
      <c r="E24" s="5">
        <v>110416258</v>
      </c>
      <c r="F24" s="5"/>
      <c r="G24" s="5"/>
      <c r="H24" s="5">
        <v>5625989293</v>
      </c>
    </row>
    <row r="25" spans="1:8" x14ac:dyDescent="0.25">
      <c r="A25" s="15" t="s">
        <v>41</v>
      </c>
      <c r="B25" s="7" t="s">
        <v>42</v>
      </c>
      <c r="C25" s="5">
        <v>108795790</v>
      </c>
      <c r="D25" s="5"/>
      <c r="E25" s="5"/>
      <c r="F25" s="5">
        <v>108795790</v>
      </c>
      <c r="G25" s="5"/>
      <c r="H25" s="5"/>
    </row>
    <row r="26" spans="1:8" x14ac:dyDescent="0.25">
      <c r="A26" s="15" t="s">
        <v>43</v>
      </c>
      <c r="B26" s="7" t="s">
        <v>44</v>
      </c>
      <c r="C26" s="5"/>
      <c r="D26" s="5"/>
      <c r="E26" s="5">
        <v>1280138821</v>
      </c>
      <c r="F26" s="5"/>
      <c r="G26" s="5">
        <v>1280138821</v>
      </c>
      <c r="H26" s="5"/>
    </row>
    <row r="27" spans="1:8" x14ac:dyDescent="0.25">
      <c r="A27" s="15" t="s">
        <v>45</v>
      </c>
      <c r="B27" s="7" t="s">
        <v>62</v>
      </c>
      <c r="C27" s="5"/>
      <c r="D27" s="5"/>
      <c r="E27" s="5">
        <f>3244025894-200000000</f>
        <v>3044025894</v>
      </c>
      <c r="F27" s="5">
        <f>3244025894-200000000</f>
        <v>3044025894</v>
      </c>
      <c r="G27" s="5"/>
      <c r="H27" s="5"/>
    </row>
    <row r="28" spans="1:8" x14ac:dyDescent="0.25">
      <c r="A28" s="15" t="s">
        <v>46</v>
      </c>
      <c r="B28" s="7" t="s">
        <v>63</v>
      </c>
      <c r="C28" s="5"/>
      <c r="D28" s="5"/>
      <c r="E28" s="5">
        <f>142180-10000</f>
        <v>132180</v>
      </c>
      <c r="F28" s="5">
        <f>142180-10000</f>
        <v>132180</v>
      </c>
      <c r="G28" s="5"/>
      <c r="H28" s="5"/>
    </row>
    <row r="29" spans="1:8" x14ac:dyDescent="0.25">
      <c r="A29" s="15" t="s">
        <v>47</v>
      </c>
      <c r="B29" s="7" t="s">
        <v>48</v>
      </c>
      <c r="C29" s="5"/>
      <c r="D29" s="5"/>
      <c r="E29" s="5">
        <f>3492848391-200000000</f>
        <v>3292848391</v>
      </c>
      <c r="F29" s="5">
        <f>3492848391-200000000</f>
        <v>3292848391</v>
      </c>
      <c r="G29" s="5"/>
      <c r="H29" s="5"/>
    </row>
    <row r="30" spans="1:8" x14ac:dyDescent="0.25">
      <c r="A30" s="15" t="s">
        <v>49</v>
      </c>
      <c r="B30" s="7" t="s">
        <v>50</v>
      </c>
      <c r="C30" s="5"/>
      <c r="D30" s="5"/>
      <c r="E30" s="5">
        <f>146316000-10500000</f>
        <v>135816000</v>
      </c>
      <c r="F30" s="5">
        <f>146316000-10500000</f>
        <v>135816000</v>
      </c>
      <c r="G30" s="5"/>
      <c r="H30" s="5"/>
    </row>
    <row r="31" spans="1:8" x14ac:dyDescent="0.25">
      <c r="A31" s="15" t="s">
        <v>51</v>
      </c>
      <c r="B31" s="7" t="s">
        <v>52</v>
      </c>
      <c r="C31" s="5"/>
      <c r="D31" s="5"/>
      <c r="E31" s="5">
        <f>885130040-25000000</f>
        <v>860130040</v>
      </c>
      <c r="F31" s="5">
        <f>885130040-25000000</f>
        <v>860130040</v>
      </c>
      <c r="G31" s="5"/>
      <c r="H31" s="5"/>
    </row>
    <row r="32" spans="1:8" x14ac:dyDescent="0.25">
      <c r="A32" s="15" t="s">
        <v>53</v>
      </c>
      <c r="B32" s="7" t="s">
        <v>54</v>
      </c>
      <c r="C32" s="5"/>
      <c r="D32" s="5"/>
      <c r="E32" s="5">
        <f>12464-1000</f>
        <v>11464</v>
      </c>
      <c r="F32" s="5">
        <f>12464-1000</f>
        <v>11464</v>
      </c>
      <c r="G32" s="5"/>
      <c r="H32" s="5"/>
    </row>
    <row r="33" spans="1:8" x14ac:dyDescent="0.25">
      <c r="A33" s="15" t="s">
        <v>55</v>
      </c>
      <c r="B33" s="7" t="s">
        <v>56</v>
      </c>
      <c r="C33" s="5"/>
      <c r="D33" s="5"/>
      <c r="E33" s="5">
        <f>4524306895-200000000</f>
        <v>4324306895</v>
      </c>
      <c r="F33" s="5">
        <f>4524306895-200000000</f>
        <v>4324306895</v>
      </c>
      <c r="G33" s="5"/>
      <c r="H33" s="5"/>
    </row>
    <row r="34" spans="1:8" s="9" customFormat="1" ht="25.5" customHeight="1" x14ac:dyDescent="0.25">
      <c r="A34" s="14"/>
      <c r="B34" s="8" t="s">
        <v>59</v>
      </c>
      <c r="C34" s="4">
        <f>SUM(C8:C33)</f>
        <v>7053684971</v>
      </c>
      <c r="D34" s="4">
        <f>SUM(D8:D33)</f>
        <v>7053684971</v>
      </c>
      <c r="E34" s="4">
        <f>SUM(E8:E33)</f>
        <v>32480305018</v>
      </c>
      <c r="F34" s="4">
        <f>SUM(F8:F33)</f>
        <v>32480305018</v>
      </c>
      <c r="G34" s="4">
        <f>SUM(G8:G33)</f>
        <v>6588691422</v>
      </c>
      <c r="H34" s="4">
        <f>SUM(H8:H33)</f>
        <v>6588691422</v>
      </c>
    </row>
    <row r="35" spans="1:8" x14ac:dyDescent="0.25">
      <c r="F35" s="18" t="s">
        <v>65</v>
      </c>
      <c r="G35" s="18"/>
      <c r="H35" s="18"/>
    </row>
  </sheetData>
  <mergeCells count="7">
    <mergeCell ref="F35:H35"/>
    <mergeCell ref="C6:D6"/>
    <mergeCell ref="E6:F6"/>
    <mergeCell ref="G6:H6"/>
    <mergeCell ref="A3:H3"/>
    <mergeCell ref="A4:H4"/>
    <mergeCell ref="G5:H5"/>
  </mergeCells>
  <pageMargins left="0.43" right="0.18" top="0.2" bottom="0.2" header="0.2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2019-09-19T07:28:23Z</dcterms:modified>
</cp:coreProperties>
</file>